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สินค้า!$A$1:$G$38</definedName>
  </definedNames>
  <calcPr calcId="144525"/>
</workbook>
</file>

<file path=xl/calcChain.xml><?xml version="1.0" encoding="utf-8"?>
<calcChain xmlns="http://schemas.openxmlformats.org/spreadsheetml/2006/main">
  <c r="G29" i="3" l="1"/>
  <c r="G30" i="3"/>
  <c r="E16" i="3"/>
  <c r="E17" i="3" s="1"/>
  <c r="D32" i="3"/>
  <c r="D33" i="3" s="1"/>
  <c r="D16" i="3"/>
  <c r="D17" i="3" s="1"/>
  <c r="C32" i="3"/>
  <c r="C33" i="3" s="1"/>
  <c r="E32" i="3"/>
  <c r="G22" i="3"/>
  <c r="G23" i="3"/>
  <c r="G24" i="3"/>
  <c r="G25" i="3"/>
  <c r="G26" i="3"/>
  <c r="G27" i="3"/>
  <c r="G28" i="3"/>
  <c r="G31" i="3"/>
  <c r="G34" i="3"/>
  <c r="G7" i="3"/>
  <c r="G8" i="3"/>
  <c r="G9" i="3"/>
  <c r="G10" i="3"/>
  <c r="G12" i="3"/>
  <c r="G11" i="3"/>
  <c r="G13" i="3"/>
  <c r="G14" i="3"/>
  <c r="G15" i="3"/>
  <c r="G18" i="3"/>
  <c r="G6" i="3"/>
  <c r="C16" i="3"/>
  <c r="C17" i="3" s="1"/>
  <c r="F32" i="3"/>
  <c r="F33" i="3" s="1"/>
  <c r="F16" i="3"/>
  <c r="F17" i="3" s="1"/>
  <c r="G32" i="3" l="1"/>
  <c r="E33" i="3"/>
  <c r="G33" i="3" s="1"/>
  <c r="G16" i="3"/>
  <c r="G17" i="3"/>
</calcChain>
</file>

<file path=xl/sharedStrings.xml><?xml version="1.0" encoding="utf-8"?>
<sst xmlns="http://schemas.openxmlformats.org/spreadsheetml/2006/main" count="47" uniqueCount="41">
  <si>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</si>
  <si>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</si>
  <si>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</si>
  <si>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</si>
  <si>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</si>
  <si>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</si>
  <si>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</si>
  <si>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</si>
  <si>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</si>
  <si>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</si>
  <si>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</si>
  <si>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</si>
  <si>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</si>
  <si>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</si>
  <si>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</si>
  <si>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</si>
  <si>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</si>
  <si>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</si>
  <si>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</si>
  <si>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</si>
  <si>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</si>
  <si>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</si>
  <si>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</si>
  <si>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</si>
  <si>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ธัญพืช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</si>
  <si>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</si>
  <si>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</si>
  <si>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</si>
  <si>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ผักและของปรุงแต่งจากผัก</t>
  </si>
  <si>
    <t>ลวดและสายเคเบิล ที่หุ้มฉนวน</t>
  </si>
  <si>
    <t>วัตถุดิบและผลิตภัณฑ์กึ่งสำเร็จรูปอื่น ๆ</t>
  </si>
  <si>
    <t>เครื่องจักรกลและส่วนประกอบอื่น ๆ</t>
  </si>
  <si>
    <t>เครื่องดื่มที่ไม่มีแอลกอฮอล์</t>
  </si>
  <si>
    <t>รถยนต์  อุปกรณ์และส่วนประกอบ</t>
  </si>
  <si>
    <t>ผลิตภัณฑ์พลาสติกอื่น ๆ</t>
  </si>
  <si>
    <t>เครื่องยนต์สันดาปภายในแบบลูกสูบฯ</t>
  </si>
  <si>
    <t>มอเตอร์ไฟฟ้า ชุดเครื่องกำเนิดไฟฟ้าฯ</t>
  </si>
  <si>
    <t>ปี 2559-2561 (มกราคม-พฤศจิกายน)</t>
  </si>
  <si>
    <t>(มกราคม-พฤศจิกายน)</t>
  </si>
  <si>
    <t>สินค้าอุตสหกรรมอื่น ๆ</t>
  </si>
  <si>
    <t>เครื่องจักรไฟฟ้าใช้ในอุตสาหกรรม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</si>
</sst>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"/>
  </numFmts>
  <fonts count="24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4"/>
      <color rgb="FF0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9" fontId="13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vertical="justify"/>
    </xf>
    <xf numFmtId="4" fontId="2" fillId="5" borderId="3" xfId="1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18" fillId="0" borderId="0" xfId="0" applyFont="1"/>
    <xf numFmtId="0" fontId="1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16" fillId="3" borderId="0" xfId="0" applyFont="1" applyFill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9" fontId="4" fillId="0" borderId="0" xfId="4" applyFont="1" applyAlignment="1">
      <alignment horizontal="lef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9" fillId="6" borderId="0" xfId="0" applyFont="1" applyFill="1" applyBorder="1" applyAlignment="1"/>
    <xf numFmtId="0" fontId="16" fillId="4" borderId="0" xfId="2" applyFont="1" applyFill="1" applyBorder="1" applyAlignment="1"/>
    <xf numFmtId="187" fontId="15" fillId="3" borderId="0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 horizontal="right" vertical="center"/>
    </xf>
    <xf numFmtId="49" fontId="23" fillId="7" borderId="3" xfId="0" applyNumberFormat="1" applyFont="1" applyFill="1" applyBorder="1" applyAlignment="1">
      <alignment horizontal="left" vertical="center" wrapText="1" shrinkToFit="1"/>
    </xf>
    <xf numFmtId="4" fontId="23" fillId="7" borderId="3" xfId="0" applyNumberFormat="1" applyFont="1" applyFill="1" applyBorder="1" applyAlignment="1">
      <alignment horizontal="right" vertical="center" wrapText="1" shrinkToFit="1"/>
    </xf>
    <xf numFmtId="4" fontId="2" fillId="0" borderId="3" xfId="1" applyNumberFormat="1" applyFont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justify"/>
    </xf>
    <xf numFmtId="0" fontId="9" fillId="5" borderId="3" xfId="0" applyFont="1" applyFill="1" applyBorder="1" applyAlignment="1">
      <alignment horizontal="left" vertical="justify"/>
    </xf>
    <xf numFmtId="0" fontId="9" fillId="5" borderId="3" xfId="0" applyFont="1" applyFill="1" applyBorder="1" applyAlignment="1">
      <alignment horizontal="center" vertical="justify"/>
    </xf>
    <xf numFmtId="0" fontId="2" fillId="5" borderId="3" xfId="0" applyFont="1" applyFill="1" applyBorder="1" applyAlignment="1">
      <alignment horizontal="left" vertical="justify"/>
    </xf>
    <xf numFmtId="0" fontId="2" fillId="5" borderId="3" xfId="0" applyFont="1" applyFill="1" applyBorder="1" applyAlignment="1">
      <alignment horizontal="center" vertical="justify"/>
    </xf>
    <xf numFmtId="0" fontId="2" fillId="5" borderId="3" xfId="0" applyFont="1" applyFill="1" applyBorder="1" applyAlignment="1">
      <alignment vertical="justify"/>
    </xf>
    <xf numFmtId="4" fontId="2" fillId="7" borderId="6" xfId="0" applyNumberFormat="1" applyFont="1" applyFill="1" applyBorder="1" applyAlignment="1">
      <alignment horizontal="right" vertical="center" wrapText="1" shrinkToFit="1"/>
    </xf>
    <xf numFmtId="4" fontId="2" fillId="7" borderId="10" xfId="0" applyNumberFormat="1" applyFont="1" applyFill="1" applyBorder="1" applyAlignment="1">
      <alignment horizontal="right" vertical="center" wrapText="1" shrinkToFit="1"/>
    </xf>
    <xf numFmtId="4" fontId="9" fillId="5" borderId="6" xfId="0" applyNumberFormat="1" applyFont="1" applyFill="1" applyBorder="1" applyAlignment="1">
      <alignment horizontal="right" vertical="center"/>
    </xf>
    <xf numFmtId="4" fontId="9" fillId="5" borderId="10" xfId="0" applyNumberFormat="1" applyFont="1" applyFill="1" applyBorder="1" applyAlignment="1">
      <alignment horizontal="right"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5" borderId="7" xfId="0" quotePrefix="1" applyFont="1" applyFill="1" applyBorder="1" applyAlignment="1">
      <alignment horizontal="center" vertical="center" wrapText="1"/>
    </xf>
    <xf numFmtId="0" fontId="2" fillId="5" borderId="2" xfId="0" quotePrefix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topLeftCell="A7" zoomScale="150" zoomScaleNormal="96" zoomScalePageLayoutView="150" workbookViewId="0">
      <selection activeCell="C19" sqref="C19"/>
    </sheetView>
  </sheetViews>
  <sheetFormatPr defaultColWidth="9.125" defaultRowHeight="23.25" x14ac:dyDescent="0.5"/>
  <cols>
    <col min="1" max="1" width="6.125" style="2" customWidth="1"/>
    <col min="2" max="2" width="35" style="2" customWidth="1"/>
    <col min="3" max="4" width="9.375" style="2" customWidth="1"/>
    <col min="5" max="5" width="10.125" style="2" customWidth="1"/>
    <col min="6" max="6" width="10" style="2" customWidth="1"/>
    <col min="7" max="7" width="9.875" style="2" customWidth="1"/>
    <col min="8" max="16384" width="9.125" style="2"/>
  </cols>
  <sheetData>
    <row r="1" spans="1:7" ht="26.25" x14ac:dyDescent="0.5">
      <c r="A1" s="57" t="s">
        <v>21</v>
      </c>
      <c r="B1" s="57"/>
      <c r="C1" s="57"/>
      <c r="D1" s="57"/>
      <c r="E1" s="57"/>
      <c r="F1" s="57"/>
      <c r="G1" s="57"/>
    </row>
    <row r="2" spans="1:7" ht="22.9" customHeight="1" x14ac:dyDescent="0.5">
      <c r="A2" s="58" t="s">
        <v>37</v>
      </c>
      <c r="B2" s="58"/>
      <c r="C2" s="58"/>
      <c r="D2" s="58"/>
      <c r="E2" s="58"/>
      <c r="F2" s="58"/>
      <c r="G2" s="58"/>
    </row>
    <row r="3" spans="1:7" ht="24" customHeight="1" x14ac:dyDescent="0.55000000000000004">
      <c r="A3" s="10" t="s">
        <v>11</v>
      </c>
      <c r="B3" s="11"/>
      <c r="C3" s="11"/>
      <c r="D3" s="11"/>
      <c r="E3" s="11"/>
      <c r="F3" s="11"/>
      <c r="G3" s="21" t="s">
        <v>5</v>
      </c>
    </row>
    <row r="4" spans="1:7" ht="22.5" customHeight="1" x14ac:dyDescent="0.5">
      <c r="A4" s="48" t="s">
        <v>3</v>
      </c>
      <c r="B4" s="50" t="s">
        <v>7</v>
      </c>
      <c r="C4" s="46">
        <v>2559</v>
      </c>
      <c r="D4" s="46">
        <v>2560</v>
      </c>
      <c r="E4" s="29">
        <v>2560</v>
      </c>
      <c r="F4" s="30">
        <v>2561</v>
      </c>
      <c r="G4" s="44" t="s">
        <v>20</v>
      </c>
    </row>
    <row r="5" spans="1:7" ht="20.25" customHeight="1" x14ac:dyDescent="0.5">
      <c r="A5" s="49"/>
      <c r="B5" s="51"/>
      <c r="C5" s="53"/>
      <c r="D5" s="53"/>
      <c r="E5" s="54" t="s">
        <v>38</v>
      </c>
      <c r="F5" s="46"/>
      <c r="G5" s="52"/>
    </row>
    <row r="6" spans="1:7" ht="17.25" customHeight="1" x14ac:dyDescent="0.5">
      <c r="A6" s="12">
        <v>1</v>
      </c>
      <c r="B6" s="26" t="s">
        <v>32</v>
      </c>
      <c r="C6" s="27">
        <v>8497.3408369999997</v>
      </c>
      <c r="D6" s="27">
        <v>10172.475972</v>
      </c>
      <c r="E6" s="37">
        <v>9195.92</v>
      </c>
      <c r="F6" s="38">
        <v>11883.8</v>
      </c>
      <c r="G6" s="28">
        <f>+(F6-E6)/E6*100</f>
        <v>29.229049404518513</v>
      </c>
    </row>
    <row r="7" spans="1:7" ht="18.75" customHeight="1" x14ac:dyDescent="0.5">
      <c r="A7" s="12">
        <v>2</v>
      </c>
      <c r="B7" s="26" t="s">
        <v>33</v>
      </c>
      <c r="C7" s="27">
        <v>4476.3999999999996</v>
      </c>
      <c r="D7" s="27">
        <v>5539.48</v>
      </c>
      <c r="E7" s="37">
        <v>5060.3</v>
      </c>
      <c r="F7" s="38">
        <v>6770.2</v>
      </c>
      <c r="G7" s="28">
        <f t="shared" ref="G7:G18" si="0">+(F7-E7)/E7*100</f>
        <v>33.790486730035759</v>
      </c>
    </row>
    <row r="8" spans="1:7" ht="18.75" customHeight="1" x14ac:dyDescent="0.5">
      <c r="A8" s="12">
        <v>3</v>
      </c>
      <c r="B8" s="26" t="s">
        <v>13</v>
      </c>
      <c r="C8" s="27">
        <v>5392.054196</v>
      </c>
      <c r="D8" s="27">
        <v>6206.5231940000003</v>
      </c>
      <c r="E8" s="37">
        <v>5421.12</v>
      </c>
      <c r="F8" s="38">
        <v>5902.16</v>
      </c>
      <c r="G8" s="28">
        <f t="shared" si="0"/>
        <v>8.873443126143675</v>
      </c>
    </row>
    <row r="9" spans="1:7" ht="18.75" customHeight="1" x14ac:dyDescent="0.5">
      <c r="A9" s="12">
        <v>4</v>
      </c>
      <c r="B9" s="26" t="s">
        <v>35</v>
      </c>
      <c r="C9" s="27">
        <v>5035.8104620000004</v>
      </c>
      <c r="D9" s="27">
        <v>4714.2996210000001</v>
      </c>
      <c r="E9" s="37">
        <v>4211.93</v>
      </c>
      <c r="F9" s="38">
        <v>5003.57</v>
      </c>
      <c r="G9" s="28">
        <f t="shared" si="0"/>
        <v>18.795184155482151</v>
      </c>
    </row>
    <row r="10" spans="1:7" ht="18.75" customHeight="1" x14ac:dyDescent="0.5">
      <c r="A10" s="12">
        <v>5</v>
      </c>
      <c r="B10" s="26" t="s">
        <v>31</v>
      </c>
      <c r="C10" s="27">
        <v>3847.96</v>
      </c>
      <c r="D10" s="27">
        <v>3822.65</v>
      </c>
      <c r="E10" s="37">
        <v>3562.33</v>
      </c>
      <c r="F10" s="38">
        <v>3632.94</v>
      </c>
      <c r="G10" s="28">
        <f t="shared" si="0"/>
        <v>1.9821296735563556</v>
      </c>
    </row>
    <row r="11" spans="1:7" ht="18.75" customHeight="1" x14ac:dyDescent="0.5">
      <c r="A11" s="12">
        <v>6</v>
      </c>
      <c r="B11" s="26" t="s">
        <v>18</v>
      </c>
      <c r="C11" s="27">
        <v>2853.3667759999998</v>
      </c>
      <c r="D11" s="27">
        <v>3168.3056019999999</v>
      </c>
      <c r="E11" s="37">
        <v>2889.52</v>
      </c>
      <c r="F11" s="38">
        <v>3446.02</v>
      </c>
      <c r="G11" s="28">
        <f>+(F11-E11)/E11*100</f>
        <v>19.259254132174203</v>
      </c>
    </row>
    <row r="12" spans="1:7" ht="18.75" customHeight="1" x14ac:dyDescent="0.5">
      <c r="A12" s="12">
        <v>7</v>
      </c>
      <c r="B12" s="26" t="s">
        <v>22</v>
      </c>
      <c r="C12" s="27">
        <v>2033.139516</v>
      </c>
      <c r="D12" s="27">
        <v>2442.9365699999998</v>
      </c>
      <c r="E12" s="37">
        <v>2186.0300000000002</v>
      </c>
      <c r="F12" s="38">
        <v>3209.92</v>
      </c>
      <c r="G12" s="28">
        <f t="shared" si="0"/>
        <v>46.837875052034953</v>
      </c>
    </row>
    <row r="13" spans="1:7" ht="18.75" customHeight="1" x14ac:dyDescent="0.5">
      <c r="A13" s="12">
        <v>8</v>
      </c>
      <c r="B13" s="26" t="s">
        <v>12</v>
      </c>
      <c r="C13" s="27">
        <v>3113.09</v>
      </c>
      <c r="D13" s="27">
        <v>3129.45</v>
      </c>
      <c r="E13" s="37">
        <v>2638.52</v>
      </c>
      <c r="F13" s="38">
        <v>3054.32</v>
      </c>
      <c r="G13" s="28">
        <f t="shared" si="0"/>
        <v>15.758834498127744</v>
      </c>
    </row>
    <row r="14" spans="1:7" ht="18.75" customHeight="1" x14ac:dyDescent="0.5">
      <c r="A14" s="12">
        <v>9</v>
      </c>
      <c r="B14" s="26" t="s">
        <v>34</v>
      </c>
      <c r="C14" s="27">
        <v>2511.31</v>
      </c>
      <c r="D14" s="27">
        <v>2703.58</v>
      </c>
      <c r="E14" s="37">
        <v>2457.13</v>
      </c>
      <c r="F14" s="38">
        <v>2699.04</v>
      </c>
      <c r="G14" s="28">
        <f t="shared" si="0"/>
        <v>9.8452259343217428</v>
      </c>
    </row>
    <row r="15" spans="1:7" ht="18.75" customHeight="1" x14ac:dyDescent="0.5">
      <c r="A15" s="12">
        <v>10</v>
      </c>
      <c r="B15" s="26" t="s">
        <v>39</v>
      </c>
      <c r="C15" s="27">
        <v>1813.21</v>
      </c>
      <c r="D15" s="27">
        <v>1866.08</v>
      </c>
      <c r="E15" s="37">
        <v>1685.91</v>
      </c>
      <c r="F15" s="38">
        <v>2605.81</v>
      </c>
      <c r="G15" s="28">
        <f t="shared" si="0"/>
        <v>54.56400400970395</v>
      </c>
    </row>
    <row r="16" spans="1:7" ht="18.75" customHeight="1" x14ac:dyDescent="0.5">
      <c r="A16" s="31"/>
      <c r="B16" s="32" t="s">
        <v>4</v>
      </c>
      <c r="C16" s="25">
        <f t="shared" ref="C16:F16" si="1">SUM(C6:C15)</f>
        <v>39573.681786999994</v>
      </c>
      <c r="D16" s="25">
        <f t="shared" si="1"/>
        <v>43765.780959000003</v>
      </c>
      <c r="E16" s="39">
        <f t="shared" si="1"/>
        <v>39308.71</v>
      </c>
      <c r="F16" s="40">
        <f t="shared" si="1"/>
        <v>48207.779999999992</v>
      </c>
      <c r="G16" s="6">
        <f t="shared" si="0"/>
        <v>22.638926589043479</v>
      </c>
    </row>
    <row r="17" spans="1:7" ht="18.75" customHeight="1" x14ac:dyDescent="0.5">
      <c r="A17" s="33"/>
      <c r="B17" s="34" t="s">
        <v>0</v>
      </c>
      <c r="C17" s="7">
        <f t="shared" ref="C17:F17" si="2">C18-C16</f>
        <v>61768.758213000008</v>
      </c>
      <c r="D17" s="7">
        <f t="shared" si="2"/>
        <v>57961.819041000002</v>
      </c>
      <c r="E17" s="41">
        <f t="shared" si="2"/>
        <v>52728.29</v>
      </c>
      <c r="F17" s="42">
        <f t="shared" si="2"/>
        <v>63103.580000000009</v>
      </c>
      <c r="G17" s="6">
        <f t="shared" si="0"/>
        <v>19.676894509569738</v>
      </c>
    </row>
    <row r="18" spans="1:7" ht="20.25" customHeight="1" x14ac:dyDescent="0.5">
      <c r="A18" s="33"/>
      <c r="B18" s="34" t="s">
        <v>2</v>
      </c>
      <c r="C18" s="7">
        <v>101342.44</v>
      </c>
      <c r="D18" s="7">
        <v>101727.6</v>
      </c>
      <c r="E18" s="41">
        <v>92037</v>
      </c>
      <c r="F18" s="42">
        <v>111311.36</v>
      </c>
      <c r="G18" s="6">
        <f t="shared" si="0"/>
        <v>20.941968990731986</v>
      </c>
    </row>
    <row r="19" spans="1:7" ht="23.25" customHeight="1" x14ac:dyDescent="0.55000000000000004">
      <c r="A19" s="10" t="s">
        <v>6</v>
      </c>
      <c r="B19" s="9"/>
      <c r="C19" s="17"/>
      <c r="D19" s="17"/>
      <c r="E19" s="17"/>
      <c r="F19" s="17"/>
      <c r="G19" s="21" t="s">
        <v>5</v>
      </c>
    </row>
    <row r="20" spans="1:7" ht="18.75" customHeight="1" x14ac:dyDescent="0.5">
      <c r="A20" s="48" t="s">
        <v>3</v>
      </c>
      <c r="B20" s="50" t="s">
        <v>8</v>
      </c>
      <c r="C20" s="46">
        <v>2559</v>
      </c>
      <c r="D20" s="46">
        <v>2560</v>
      </c>
      <c r="E20" s="29">
        <v>2560</v>
      </c>
      <c r="F20" s="30">
        <v>2561</v>
      </c>
      <c r="G20" s="44" t="s">
        <v>20</v>
      </c>
    </row>
    <row r="21" spans="1:7" ht="18.75" customHeight="1" x14ac:dyDescent="0.5">
      <c r="A21" s="55"/>
      <c r="B21" s="56"/>
      <c r="C21" s="47"/>
      <c r="D21" s="47"/>
      <c r="E21" s="54" t="s">
        <v>38</v>
      </c>
      <c r="F21" s="46"/>
      <c r="G21" s="45"/>
    </row>
    <row r="22" spans="1:7" ht="18.75" customHeight="1" x14ac:dyDescent="0.5">
      <c r="A22" s="13">
        <v>1</v>
      </c>
      <c r="B22" s="26" t="s">
        <v>28</v>
      </c>
      <c r="C22" s="27">
        <v>9253.2381810000006</v>
      </c>
      <c r="D22" s="27">
        <v>9874.1006309999993</v>
      </c>
      <c r="E22" s="37">
        <v>9234.41</v>
      </c>
      <c r="F22" s="38">
        <v>6157.99</v>
      </c>
      <c r="G22" s="28">
        <f>+(F22-E22)/E22*100</f>
        <v>-33.314743443273578</v>
      </c>
    </row>
    <row r="23" spans="1:7" ht="18.75" customHeight="1" x14ac:dyDescent="0.5">
      <c r="A23" s="13">
        <v>2</v>
      </c>
      <c r="B23" s="26" t="s">
        <v>29</v>
      </c>
      <c r="C23" s="27">
        <v>3625.330003</v>
      </c>
      <c r="D23" s="27">
        <v>3463.0843359999999</v>
      </c>
      <c r="E23" s="37">
        <v>3163.54</v>
      </c>
      <c r="F23" s="38">
        <v>3610.07</v>
      </c>
      <c r="G23" s="28">
        <f t="shared" ref="G23:G34" si="3">+(F23-E23)/E23*100</f>
        <v>14.114883959109106</v>
      </c>
    </row>
    <row r="24" spans="1:7" ht="18.75" customHeight="1" x14ac:dyDescent="0.5">
      <c r="A24" s="13">
        <v>3</v>
      </c>
      <c r="B24" s="26" t="s">
        <v>14</v>
      </c>
      <c r="C24" s="27">
        <v>1783.7604309999999</v>
      </c>
      <c r="D24" s="27">
        <v>2904.226631</v>
      </c>
      <c r="E24" s="37">
        <v>2644.84</v>
      </c>
      <c r="F24" s="38">
        <v>3293.62</v>
      </c>
      <c r="G24" s="28">
        <f t="shared" si="3"/>
        <v>24.530028281483933</v>
      </c>
    </row>
    <row r="25" spans="1:7" ht="18.75" customHeight="1" x14ac:dyDescent="0.5">
      <c r="A25" s="13">
        <v>4</v>
      </c>
      <c r="B25" s="26" t="s">
        <v>15</v>
      </c>
      <c r="C25" s="27">
        <v>1014.058766</v>
      </c>
      <c r="D25" s="27">
        <v>1608.376397</v>
      </c>
      <c r="E25" s="37">
        <v>1449.09</v>
      </c>
      <c r="F25" s="38">
        <v>1701.45</v>
      </c>
      <c r="G25" s="28">
        <f t="shared" si="3"/>
        <v>17.415067387118821</v>
      </c>
    </row>
    <row r="26" spans="1:7" ht="18.75" customHeight="1" x14ac:dyDescent="0.5">
      <c r="A26" s="13">
        <v>5</v>
      </c>
      <c r="B26" s="26" t="s">
        <v>17</v>
      </c>
      <c r="C26" s="27">
        <v>361.27428500000002</v>
      </c>
      <c r="D26" s="27">
        <v>873.14761499999997</v>
      </c>
      <c r="E26" s="37">
        <v>787.58</v>
      </c>
      <c r="F26" s="38">
        <v>765.09</v>
      </c>
      <c r="G26" s="28">
        <f t="shared" si="3"/>
        <v>-2.8555829249092164</v>
      </c>
    </row>
    <row r="27" spans="1:7" ht="18.75" customHeight="1" x14ac:dyDescent="0.5">
      <c r="A27" s="13">
        <v>6</v>
      </c>
      <c r="B27" s="26" t="s">
        <v>19</v>
      </c>
      <c r="C27" s="27">
        <v>199.34</v>
      </c>
      <c r="D27" s="27">
        <v>530.15</v>
      </c>
      <c r="E27" s="37">
        <v>465.48</v>
      </c>
      <c r="F27" s="38">
        <v>703.06</v>
      </c>
      <c r="G27" s="28">
        <f t="shared" si="3"/>
        <v>51.039786886654618</v>
      </c>
    </row>
    <row r="28" spans="1:7" ht="18.75" customHeight="1" x14ac:dyDescent="0.5">
      <c r="A28" s="13">
        <v>7</v>
      </c>
      <c r="B28" s="26" t="s">
        <v>24</v>
      </c>
      <c r="C28" s="27">
        <v>126.11</v>
      </c>
      <c r="D28" s="27">
        <v>407.25</v>
      </c>
      <c r="E28" s="37">
        <v>407.25</v>
      </c>
      <c r="F28" s="38">
        <v>646.20000000000005</v>
      </c>
      <c r="G28" s="28">
        <f t="shared" si="3"/>
        <v>58.674033149171279</v>
      </c>
    </row>
    <row r="29" spans="1:7" s="3" customFormat="1" ht="17.25" customHeight="1" x14ac:dyDescent="0.4">
      <c r="A29" s="13">
        <v>8</v>
      </c>
      <c r="B29" s="26" t="s">
        <v>30</v>
      </c>
      <c r="C29" s="27">
        <v>639.07000000000005</v>
      </c>
      <c r="D29" s="27">
        <v>690.42</v>
      </c>
      <c r="E29" s="37">
        <v>629.78</v>
      </c>
      <c r="F29" s="38">
        <v>601.33000000000004</v>
      </c>
      <c r="G29" s="28">
        <f t="shared" si="3"/>
        <v>-4.5174505382831995</v>
      </c>
    </row>
    <row r="30" spans="1:7" s="4" customFormat="1" ht="17.25" customHeight="1" x14ac:dyDescent="0.4">
      <c r="A30" s="13">
        <v>9</v>
      </c>
      <c r="B30" s="26" t="s">
        <v>36</v>
      </c>
      <c r="C30" s="27">
        <v>349.04472199999998</v>
      </c>
      <c r="D30" s="27">
        <v>545.38120100000003</v>
      </c>
      <c r="E30" s="37">
        <v>505.26</v>
      </c>
      <c r="F30" s="38">
        <v>454.05</v>
      </c>
      <c r="G30" s="28">
        <f t="shared" si="3"/>
        <v>-10.135375846099034</v>
      </c>
    </row>
    <row r="31" spans="1:7" ht="18" customHeight="1" x14ac:dyDescent="0.5">
      <c r="A31" s="13">
        <v>10</v>
      </c>
      <c r="B31" s="26" t="s">
        <v>40</v>
      </c>
      <c r="C31" s="27">
        <v>46.12</v>
      </c>
      <c r="D31" s="27">
        <v>198.88</v>
      </c>
      <c r="E31" s="37">
        <v>179.11</v>
      </c>
      <c r="F31" s="38">
        <v>327.2</v>
      </c>
      <c r="G31" s="28">
        <f t="shared" si="3"/>
        <v>82.681034001451607</v>
      </c>
    </row>
    <row r="32" spans="1:7" s="5" customFormat="1" ht="21" customHeight="1" x14ac:dyDescent="0.2">
      <c r="A32" s="35"/>
      <c r="B32" s="36" t="s">
        <v>4</v>
      </c>
      <c r="C32" s="7">
        <f>SUM(C22:C31)</f>
        <v>17397.346387999998</v>
      </c>
      <c r="D32" s="7">
        <f>SUM(D22:D31)+0.01</f>
        <v>21095.026811</v>
      </c>
      <c r="E32" s="41">
        <f>SUM(E22:E31)</f>
        <v>19466.34</v>
      </c>
      <c r="F32" s="42">
        <f>SUM(F22:F31)+0.01</f>
        <v>18260.07</v>
      </c>
      <c r="G32" s="6">
        <f t="shared" si="3"/>
        <v>-6.1966964514130565</v>
      </c>
    </row>
    <row r="33" spans="1:7" s="1" customFormat="1" ht="17.25" customHeight="1" x14ac:dyDescent="0.5">
      <c r="A33" s="35"/>
      <c r="B33" s="36" t="s">
        <v>16</v>
      </c>
      <c r="C33" s="7">
        <f t="shared" ref="C33:F33" si="4">+C34-C32</f>
        <v>2310.9036120000019</v>
      </c>
      <c r="D33" s="7">
        <f t="shared" si="4"/>
        <v>2445.6831889999994</v>
      </c>
      <c r="E33" s="41">
        <f t="shared" si="4"/>
        <v>2214.8199999999997</v>
      </c>
      <c r="F33" s="42">
        <f t="shared" si="4"/>
        <v>2805.41</v>
      </c>
      <c r="G33" s="6">
        <f t="shared" si="3"/>
        <v>26.665372355315565</v>
      </c>
    </row>
    <row r="34" spans="1:7" s="1" customFormat="1" ht="18.75" customHeight="1" x14ac:dyDescent="0.5">
      <c r="A34" s="35"/>
      <c r="B34" s="36" t="s">
        <v>2</v>
      </c>
      <c r="C34" s="7">
        <v>19708.25</v>
      </c>
      <c r="D34" s="7">
        <v>23540.71</v>
      </c>
      <c r="E34" s="41">
        <v>21681.16</v>
      </c>
      <c r="F34" s="42">
        <v>21065.48</v>
      </c>
      <c r="G34" s="6">
        <f t="shared" si="3"/>
        <v>-2.83970045883154</v>
      </c>
    </row>
    <row r="35" spans="1:7" s="1" customFormat="1" ht="19.5" customHeight="1" x14ac:dyDescent="0.5">
      <c r="A35" s="19" t="s">
        <v>10</v>
      </c>
      <c r="B35" s="18"/>
      <c r="C35" s="20"/>
      <c r="D35" s="20"/>
      <c r="E35" s="20"/>
      <c r="F35" s="20"/>
      <c r="G35" s="8" t="s">
        <v>23</v>
      </c>
    </row>
    <row r="36" spans="1:7" ht="19.5" customHeight="1" x14ac:dyDescent="0.5">
      <c r="A36" s="22" t="s">
        <v>25</v>
      </c>
      <c r="B36" s="23"/>
      <c r="C36" s="24"/>
      <c r="D36" s="16"/>
      <c r="E36" s="16"/>
      <c r="F36" s="16"/>
      <c r="G36" s="16" t="s">
        <v>9</v>
      </c>
    </row>
    <row r="37" spans="1:7" ht="19.5" customHeight="1" x14ac:dyDescent="0.5">
      <c r="A37" s="15" t="s">
        <v>26</v>
      </c>
      <c r="B37" s="23"/>
      <c r="C37" s="24"/>
      <c r="D37" s="14"/>
      <c r="E37" s="14"/>
      <c r="F37" s="43" t="s">
        <v>1</v>
      </c>
      <c r="G37" s="43"/>
    </row>
    <row r="38" spans="1:7" ht="19.5" customHeight="1" x14ac:dyDescent="0.5">
      <c r="A38" s="22" t="s">
        <v>27</v>
      </c>
      <c r="B38" s="15"/>
      <c r="C38" s="3"/>
      <c r="D38" s="15"/>
      <c r="E38" s="15"/>
      <c r="F38" s="15"/>
      <c r="G38" s="15"/>
    </row>
  </sheetData>
  <mergeCells count="15">
    <mergeCell ref="A1:G1"/>
    <mergeCell ref="A2:G2"/>
    <mergeCell ref="F37:G37"/>
    <mergeCell ref="G20:G21"/>
    <mergeCell ref="C20:C21"/>
    <mergeCell ref="A4:A5"/>
    <mergeCell ref="B4:B5"/>
    <mergeCell ref="G4:G5"/>
    <mergeCell ref="C4:C5"/>
    <mergeCell ref="E21:F21"/>
    <mergeCell ref="A20:A21"/>
    <mergeCell ref="B20:B21"/>
    <mergeCell ref="D20:D21"/>
    <mergeCell ref="D4:D5"/>
    <mergeCell ref="E5:F5"/>
  </mergeCells>
  <phoneticPr fontId="14" type="noConversion"/>
  <pageMargins left="0.52" right="0.16" top="0.60763888888888884" bottom="0.18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2018-12-28T03:56:14Z</cp:lastPrinted>
  <dcterms:created xsi:type="dcterms:W3CDTF">2010-02-25T05:00:19Z</dcterms:created>
  <dcterms:modified xsi:type="dcterms:W3CDTF">2019-01-16T03:06:18Z</dcterms:modified>
</cp:coreProperties>
</file>